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Лист1!$C$6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<sst xmlns="http://schemas.openxmlformats.org/spreadsheetml/2006/main" count="68" uniqueCount="64">
  <si>
    <r>
      <t>Буровая компания "ГИДРОС" - бурение скважин в Московской области</t>
    </r>
    <r>
      <rPr>
        <sz val="18"/>
        <rFont val="Tahoma"/>
        <charset val="204"/>
      </rPr>
      <t xml:space="preserve">                                                                                              тел.: 8 (495) 923-72-00 ; 8 (985) 923-72-00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</si>
  <si>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</si>
  <si>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</si>
  <si>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</si>
  <si>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50м</t>
  </si>
  <si>
    <t>Динамический уровень</t>
  </si>
  <si>
    <t>м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</si>
  <si>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</si>
  <si>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</si>
  <si>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</si>
  <si>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>Курс $</t>
  </si>
  <si>
    <t xml:space="preserve">Давление до </t>
  </si>
  <si>
    <t>атм</t>
  </si>
  <si>
    <t xml:space="preserve"> Оборудование</t>
  </si>
  <si>
    <t>Кол-во</t>
  </si>
  <si>
    <t>Цена (руб.)</t>
  </si>
  <si>
    <t>Стоимость (руб.)</t>
  </si>
  <si>
    <t>Сумма, $</t>
  </si>
  <si>
    <t>Скважинный Насос Беламос TF-3-80[шт.] с кабелем 50 м</t>
  </si>
  <si>
    <t>Мембранный бак "БЕЛАМОС" 80 л [шт.]</t>
  </si>
  <si>
    <t>Реле давления PM-5 + манометр [шт.]</t>
  </si>
  <si>
    <t>Адаптер скважинный 1/4 [шт.] ( Италия)</t>
  </si>
  <si>
    <t>Кабель силовой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</si>
  <si>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</si>
  <si>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</si>
  <si>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</si>
  <si>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</si>
  <si>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</si>
  <si>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</si>
  <si>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</si>
  <si>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</si>
  <si>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</si>
  <si>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[шт.]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</si>
  <si>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</si>
  <si>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</si>
  <si>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</si>
  <si>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адаптера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</si>
  <si>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</si>
  <si>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</si>
  <si>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</si>
  <si>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Земляные работы (траншея)</t>
  </si>
  <si>
    <t>Обратная засыпка грунта за 1 метр*</t>
  </si>
  <si>
    <t>Котлован для монтажа адаптера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</si>
  <si>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</si>
  <si>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</si>
  <si>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</si>
  <si>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 xml:space="preserve">Монтажные работы (монтаж адаптера, насоса, гидравлических коммуникаций, гидробака, автоматики, фильтра г/о и пуско-наладочные работы). 
</t>
  </si>
  <si>
    <t>Гидроизоляционные работы [за 1 ввод]</t>
  </si>
  <si>
    <t>Транспортные расходы</t>
  </si>
  <si>
    <t>Спецтехника ( экскаватор-погругрузчик) [смена]</t>
  </si>
  <si>
    <t>Итого строительно-монтажные работы [руб.]</t>
  </si>
  <si>
    <t>ИТОГО ЗА ОБУСТРОЙСТВО [руб.]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</si>
  <si>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</si>
  <si>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+5°С.</t>
  </si>
  <si>
    <t>Гарантия: насос - 2 года, прочее оборудование - 1 год, монтажные работы - 2 года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</si>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</sst>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>
  <numFmts count="7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#\ ##0"/>
    <numFmt numFmtId="180" formatCode="_-* #\.##0.00_-;\-* #\.##0.00_-;_-* &quot;-&quot;??_-;_-@_-"/>
    <numFmt numFmtId="181" formatCode="#\ ##0.00"/>
    <numFmt numFmtId="182" formatCode="[$-F800]dddd\,\ mmmm\ dd\,\ yyyy"/>
  </numFmts>
  <fonts count="35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8"/>
      <name val="Tahoma"/>
      <charset val="204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79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179" fontId="3" fillId="0" borderId="5" xfId="0" applyNumberFormat="1" applyFont="1" applyFill="1" applyBorder="1" applyAlignment="1" applyProtection="1">
      <alignment horizontal="right" vertical="center"/>
      <protection hidden="1"/>
    </xf>
    <xf numFmtId="179" fontId="10" fillId="0" borderId="5" xfId="0" applyNumberFormat="1" applyFont="1" applyFill="1" applyBorder="1" applyAlignment="1" applyProtection="1">
      <alignment horizontal="right" vertical="center"/>
      <protection hidden="1"/>
    </xf>
    <xf numFmtId="179" fontId="2" fillId="0" borderId="7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right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179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79" fontId="6" fillId="0" borderId="7" xfId="0" applyNumberFormat="1" applyFont="1" applyBorder="1" applyAlignment="1" applyProtection="1">
      <alignment horizontal="center" vertical="center"/>
      <protection hidden="1"/>
    </xf>
    <xf numFmtId="179" fontId="2" fillId="0" borderId="7" xfId="0" applyNumberFormat="1" applyFont="1" applyBorder="1" applyAlignment="1" applyProtection="1">
      <alignment horizontal="center" vertical="center"/>
      <protection hidden="1"/>
    </xf>
    <xf numFmtId="181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179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/>
      <protection hidden="1"/>
    </xf>
    <xf numFmtId="179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Fill="1" applyBorder="1" applyAlignment="1" applyProtection="1">
      <alignment horizontal="left" vertical="justify"/>
      <protection hidden="1"/>
    </xf>
    <xf numFmtId="179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9" fontId="6" fillId="0" borderId="7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49</xdr:row>
      <xdr:rowOff>0</xdr:rowOff>
    </xdr:from>
    <xdr:to>
      <xdr:col>24</xdr:col>
      <xdr:colOff>66675</xdr:colOff>
      <xdr:row>51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10200005" y="14331950"/>
          <a:ext cx="638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933450</xdr:rowOff>
    </xdr:from>
    <xdr:to>
      <xdr:col>2</xdr:col>
      <xdr:colOff>1493520</xdr:colOff>
      <xdr:row>0</xdr:row>
      <xdr:rowOff>2468245</xdr:rowOff>
    </xdr:to>
    <xdr:pic>
      <xdr:nvPicPr>
        <xdr:cNvPr id="4" name="Рисунок 3" descr="ГИДРОС-бурение-кважин-на воду-ЛОГОТИП маленький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82925" y="933450"/>
          <a:ext cx="1493520" cy="1534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L1" sqref="L1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8" style="10" customWidth="1"/>
    <col min="4" max="4" width="9.54" style="11" customWidth="1"/>
    <col min="5" max="5" width="14.27" style="12" customWidth="1"/>
    <col min="6" max="6" width="18.27" style="13" customWidth="1"/>
    <col min="7" max="7" width="5.73" style="13" hidden="1" customWidth="1"/>
    <col min="8" max="16384" width="3" style="14"/>
  </cols>
  <sheetData>
    <row r="1" ht="27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19" t="s">
        <v>4</v>
      </c>
      <c r="D4" s="19"/>
      <c r="E4" s="19"/>
      <c r="F4" s="19"/>
      <c r="G4" s="19"/>
    </row>
    <row r="5" ht="15" spans="1:7">
      <c r="A5" s="21"/>
      <c r="B5" s="22" t="s">
        <v>5</v>
      </c>
      <c r="C5" s="23">
        <v>35</v>
      </c>
      <c r="D5" s="24" t="s">
        <v>6</v>
      </c>
      <c r="E5" s="25"/>
      <c r="F5" s="26"/>
      <c r="G5" s="26"/>
    </row>
    <row r="6" ht="15" spans="1:7">
      <c r="A6" s="21"/>
      <c r="B6" s="22" t="s">
        <v>7</v>
      </c>
      <c r="C6" s="27">
        <v>45</v>
      </c>
      <c r="D6" s="28" t="s">
        <v>6</v>
      </c>
      <c r="E6" s="25"/>
      <c r="F6" s="26"/>
      <c r="G6" s="26"/>
    </row>
    <row r="7" ht="17.25" customHeight="1" spans="1:7">
      <c r="A7" s="29"/>
      <c r="B7" s="30" t="s">
        <v>8</v>
      </c>
      <c r="C7" s="23">
        <v>3</v>
      </c>
      <c r="D7" s="31" t="s">
        <v>9</v>
      </c>
      <c r="E7" s="32"/>
      <c r="F7" s="33"/>
      <c r="G7" s="33" t="s">
        <v>10</v>
      </c>
    </row>
    <row r="8" ht="17.25" customHeight="1" spans="1:7">
      <c r="A8" s="29"/>
      <c r="B8" s="30" t="s">
        <v>11</v>
      </c>
      <c r="C8" s="23">
        <v>3</v>
      </c>
      <c r="D8" s="34" t="s">
        <v>12</v>
      </c>
      <c r="E8" s="32"/>
      <c r="F8" s="33"/>
      <c r="G8" s="35"/>
    </row>
    <row r="9" ht="17.25" customHeight="1" spans="1:7">
      <c r="A9" s="29"/>
      <c r="B9" s="36"/>
      <c r="C9" s="37"/>
      <c r="D9" s="38"/>
      <c r="E9" s="32"/>
      <c r="F9" s="33"/>
      <c r="G9" s="35"/>
    </row>
    <row r="10" ht="25" spans="1:7">
      <c r="A10" s="39">
        <v>1</v>
      </c>
      <c r="B10" s="40" t="s">
        <v>13</v>
      </c>
      <c r="C10" s="41"/>
      <c r="D10" s="42" t="s">
        <v>14</v>
      </c>
      <c r="E10" s="42" t="s">
        <v>15</v>
      </c>
      <c r="F10" s="42" t="s">
        <v>16</v>
      </c>
      <c r="G10" s="43" t="s">
        <v>17</v>
      </c>
    </row>
    <row r="11" ht="15" spans="1:7">
      <c r="A11" s="44"/>
      <c r="B11" s="45" t="s">
        <v>18</v>
      </c>
      <c r="C11" s="46"/>
      <c r="D11" s="47">
        <v>1</v>
      </c>
      <c r="E11" s="48">
        <v>15000</v>
      </c>
      <c r="F11" s="49">
        <f>E11*D11</f>
        <v>15000</v>
      </c>
      <c r="G11" s="50"/>
    </row>
    <row r="12" ht="15" spans="1:7">
      <c r="A12" s="44"/>
      <c r="B12" s="45" t="s">
        <v>19</v>
      </c>
      <c r="C12" s="46"/>
      <c r="D12" s="47">
        <v>1</v>
      </c>
      <c r="E12" s="48">
        <v>10000</v>
      </c>
      <c r="F12" s="49">
        <f t="shared" ref="F12:F30" si="0">E12*D12</f>
        <v>10000</v>
      </c>
      <c r="G12" s="50"/>
    </row>
    <row r="13" ht="15" spans="1:7">
      <c r="A13" s="44"/>
      <c r="B13" s="45" t="s">
        <v>20</v>
      </c>
      <c r="C13" s="46"/>
      <c r="D13" s="47">
        <v>1</v>
      </c>
      <c r="E13" s="48">
        <v>2700</v>
      </c>
      <c r="F13" s="49">
        <f t="shared" si="0"/>
        <v>2700</v>
      </c>
      <c r="G13" s="50"/>
    </row>
    <row r="14" ht="15" spans="1:7">
      <c r="A14" s="44"/>
      <c r="B14" s="45" t="s">
        <v>21</v>
      </c>
      <c r="C14" s="46"/>
      <c r="D14" s="51">
        <v>1</v>
      </c>
      <c r="E14" s="48">
        <v>3500</v>
      </c>
      <c r="F14" s="49">
        <f t="shared" si="0"/>
        <v>3500</v>
      </c>
      <c r="G14" s="50"/>
    </row>
    <row r="15" ht="15" spans="1:7">
      <c r="A15" s="44"/>
      <c r="B15" s="45" t="s">
        <v>22</v>
      </c>
      <c r="C15" s="46"/>
      <c r="D15" s="47">
        <v>0</v>
      </c>
      <c r="E15" s="48">
        <v>250</v>
      </c>
      <c r="F15" s="49">
        <f t="shared" si="0"/>
        <v>0</v>
      </c>
      <c r="G15" s="50"/>
    </row>
    <row r="16" ht="15" spans="1:7">
      <c r="A16" s="44"/>
      <c r="B16" s="45" t="s">
        <v>23</v>
      </c>
      <c r="C16" s="46"/>
      <c r="D16" s="52">
        <v>0</v>
      </c>
      <c r="E16" s="48">
        <v>70</v>
      </c>
      <c r="F16" s="49">
        <f t="shared" si="0"/>
        <v>0</v>
      </c>
      <c r="G16" s="50"/>
    </row>
    <row r="17" ht="15" spans="1:7">
      <c r="A17" s="44"/>
      <c r="B17" s="45" t="s">
        <v>24</v>
      </c>
      <c r="C17" s="46"/>
      <c r="D17" s="47">
        <v>1</v>
      </c>
      <c r="E17" s="48">
        <v>1000</v>
      </c>
      <c r="F17" s="49">
        <f t="shared" si="0"/>
        <v>1000</v>
      </c>
      <c r="G17" s="50"/>
    </row>
    <row r="18" ht="15" spans="1:7">
      <c r="A18" s="44"/>
      <c r="B18" s="45" t="s">
        <v>25</v>
      </c>
      <c r="C18" s="46"/>
      <c r="D18" s="47">
        <v>47</v>
      </c>
      <c r="E18" s="48">
        <v>80</v>
      </c>
      <c r="F18" s="49">
        <f t="shared" si="0"/>
        <v>3760</v>
      </c>
      <c r="G18" s="50"/>
    </row>
    <row r="19" ht="15" spans="1:7">
      <c r="A19" s="44"/>
      <c r="B19" s="45" t="s">
        <v>26</v>
      </c>
      <c r="C19" s="46"/>
      <c r="D19" s="47">
        <v>4</v>
      </c>
      <c r="E19" s="48">
        <v>80</v>
      </c>
      <c r="F19" s="49">
        <f t="shared" si="0"/>
        <v>320</v>
      </c>
      <c r="G19" s="50"/>
    </row>
    <row r="20" ht="15" spans="1:7">
      <c r="A20" s="44"/>
      <c r="B20" s="45" t="s">
        <v>27</v>
      </c>
      <c r="C20" s="46"/>
      <c r="D20" s="51">
        <v>0</v>
      </c>
      <c r="E20" s="48">
        <v>55</v>
      </c>
      <c r="F20" s="49">
        <f t="shared" si="0"/>
        <v>0</v>
      </c>
      <c r="G20" s="50"/>
    </row>
    <row r="21" ht="15" spans="1:7">
      <c r="A21" s="44"/>
      <c r="B21" s="45" t="s">
        <v>28</v>
      </c>
      <c r="C21" s="46"/>
      <c r="D21" s="51">
        <v>50</v>
      </c>
      <c r="E21" s="48">
        <v>80</v>
      </c>
      <c r="F21" s="49">
        <f t="shared" si="0"/>
        <v>4000</v>
      </c>
      <c r="G21" s="50"/>
    </row>
    <row r="22" ht="15" spans="1:7">
      <c r="A22" s="44"/>
      <c r="B22" s="45" t="s">
        <v>29</v>
      </c>
      <c r="C22" s="46"/>
      <c r="D22" s="47">
        <v>3</v>
      </c>
      <c r="E22" s="48">
        <v>80</v>
      </c>
      <c r="F22" s="49">
        <f t="shared" si="0"/>
        <v>240</v>
      </c>
      <c r="G22" s="50"/>
    </row>
    <row r="23" ht="15" spans="1:7">
      <c r="A23" s="44"/>
      <c r="B23" s="45" t="s">
        <v>30</v>
      </c>
      <c r="C23" s="46"/>
      <c r="D23" s="47">
        <v>2</v>
      </c>
      <c r="E23" s="48">
        <v>1000</v>
      </c>
      <c r="F23" s="49">
        <f t="shared" si="0"/>
        <v>2000</v>
      </c>
      <c r="G23" s="50"/>
    </row>
    <row r="24" ht="15" spans="1:7">
      <c r="A24" s="44"/>
      <c r="B24" s="45" t="s">
        <v>31</v>
      </c>
      <c r="C24" s="46"/>
      <c r="D24" s="47">
        <v>2</v>
      </c>
      <c r="E24" s="48">
        <v>1500</v>
      </c>
      <c r="F24" s="49">
        <f t="shared" si="0"/>
        <v>3000</v>
      </c>
      <c r="G24" s="50"/>
    </row>
    <row r="25" ht="15" spans="1:7">
      <c r="A25" s="44"/>
      <c r="B25" s="45" t="s">
        <v>32</v>
      </c>
      <c r="C25" s="46"/>
      <c r="D25" s="47">
        <v>3</v>
      </c>
      <c r="E25" s="48">
        <v>150</v>
      </c>
      <c r="F25" s="49">
        <f t="shared" si="0"/>
        <v>450</v>
      </c>
      <c r="G25" s="50"/>
    </row>
    <row r="26" ht="15" spans="1:7">
      <c r="A26" s="44"/>
      <c r="B26" s="45" t="s">
        <v>33</v>
      </c>
      <c r="C26" s="46"/>
      <c r="D26" s="47">
        <v>1</v>
      </c>
      <c r="E26" s="48">
        <v>500</v>
      </c>
      <c r="F26" s="49">
        <f t="shared" si="0"/>
        <v>500</v>
      </c>
      <c r="G26" s="50"/>
    </row>
    <row r="27" ht="15" spans="1:7">
      <c r="A27" s="44"/>
      <c r="B27" s="45" t="s">
        <v>34</v>
      </c>
      <c r="C27" s="46"/>
      <c r="D27" s="47">
        <v>1</v>
      </c>
      <c r="E27" s="48">
        <v>8500</v>
      </c>
      <c r="F27" s="49">
        <f t="shared" si="0"/>
        <v>8500</v>
      </c>
      <c r="G27" s="50"/>
    </row>
    <row r="28" ht="15" spans="1:7">
      <c r="A28" s="44"/>
      <c r="B28" s="45" t="s">
        <v>35</v>
      </c>
      <c r="C28" s="46"/>
      <c r="D28" s="47">
        <v>1</v>
      </c>
      <c r="E28" s="48">
        <v>2200</v>
      </c>
      <c r="F28" s="49">
        <f t="shared" si="0"/>
        <v>2200</v>
      </c>
      <c r="G28" s="50"/>
    </row>
    <row r="29" ht="15" spans="1:7">
      <c r="A29" s="44"/>
      <c r="B29" s="45" t="s">
        <v>36</v>
      </c>
      <c r="C29" s="46"/>
      <c r="D29" s="47">
        <v>1</v>
      </c>
      <c r="E29" s="48">
        <v>6000</v>
      </c>
      <c r="F29" s="49">
        <f t="shared" si="0"/>
        <v>6000</v>
      </c>
      <c r="G29" s="50"/>
    </row>
    <row r="30" ht="15" spans="1:7">
      <c r="A30" s="44"/>
      <c r="B30" s="45" t="s">
        <v>37</v>
      </c>
      <c r="C30" s="46"/>
      <c r="D30" s="47">
        <v>0</v>
      </c>
      <c r="E30" s="48">
        <v>6000</v>
      </c>
      <c r="F30" s="49">
        <f t="shared" si="0"/>
        <v>0</v>
      </c>
      <c r="G30" s="50"/>
    </row>
    <row r="31" ht="17.5" spans="1:7">
      <c r="A31" s="53"/>
      <c r="B31" s="54" t="s">
        <v>38</v>
      </c>
      <c r="C31" s="55"/>
      <c r="D31" s="56">
        <f>SUM(F11:F30)</f>
        <v>63170</v>
      </c>
      <c r="E31" s="56"/>
      <c r="F31" s="56"/>
      <c r="G31" s="50"/>
    </row>
    <row r="32" ht="25" spans="1:7">
      <c r="A32" s="39">
        <v>2</v>
      </c>
      <c r="B32" s="40" t="s">
        <v>39</v>
      </c>
      <c r="C32" s="41"/>
      <c r="D32" s="42" t="s">
        <v>14</v>
      </c>
      <c r="E32" s="42" t="s">
        <v>15</v>
      </c>
      <c r="F32" s="42" t="s">
        <v>16</v>
      </c>
      <c r="G32" s="50"/>
    </row>
    <row r="33" ht="17.5" spans="1:7">
      <c r="A33" s="44"/>
      <c r="B33" s="45" t="s">
        <v>40</v>
      </c>
      <c r="C33" s="46"/>
      <c r="D33" s="57">
        <v>3</v>
      </c>
      <c r="E33" s="48">
        <v>1500</v>
      </c>
      <c r="F33" s="49">
        <f>E33*D33</f>
        <v>4500</v>
      </c>
      <c r="G33" s="58"/>
    </row>
    <row r="34" ht="19.5" customHeight="1" spans="1:7">
      <c r="A34" s="44"/>
      <c r="B34" s="45" t="s">
        <v>41</v>
      </c>
      <c r="C34" s="46"/>
      <c r="D34" s="57">
        <v>3</v>
      </c>
      <c r="E34" s="48">
        <v>300</v>
      </c>
      <c r="F34" s="49">
        <f t="shared" ref="F34:F42" si="1">E34*D34</f>
        <v>900</v>
      </c>
      <c r="G34" s="59"/>
    </row>
    <row r="35" ht="15" spans="1:7">
      <c r="A35" s="44"/>
      <c r="B35" s="45" t="s">
        <v>42</v>
      </c>
      <c r="C35" s="46"/>
      <c r="D35" s="57">
        <v>1</v>
      </c>
      <c r="E35" s="48">
        <v>2500</v>
      </c>
      <c r="F35" s="49">
        <f t="shared" si="1"/>
        <v>2500</v>
      </c>
      <c r="G35" s="60"/>
    </row>
    <row r="36" ht="15" spans="1:7">
      <c r="A36" s="44"/>
      <c r="B36" s="45" t="s">
        <v>43</v>
      </c>
      <c r="C36" s="46"/>
      <c r="D36" s="57">
        <v>0</v>
      </c>
      <c r="E36" s="48">
        <v>1000</v>
      </c>
      <c r="F36" s="49">
        <f t="shared" si="1"/>
        <v>0</v>
      </c>
      <c r="G36" s="60"/>
    </row>
    <row r="37" ht="15" spans="1:7">
      <c r="A37" s="44"/>
      <c r="B37" s="45" t="s">
        <v>44</v>
      </c>
      <c r="C37" s="46"/>
      <c r="D37" s="57">
        <v>0</v>
      </c>
      <c r="E37" s="48">
        <v>1000</v>
      </c>
      <c r="F37" s="49">
        <f t="shared" si="1"/>
        <v>0</v>
      </c>
      <c r="G37" s="60"/>
    </row>
    <row r="38" ht="15" spans="1:7">
      <c r="A38" s="44"/>
      <c r="B38" s="45" t="s">
        <v>45</v>
      </c>
      <c r="C38" s="46"/>
      <c r="D38" s="57">
        <v>0</v>
      </c>
      <c r="E38" s="48">
        <v>5000</v>
      </c>
      <c r="F38" s="49">
        <f t="shared" si="1"/>
        <v>0</v>
      </c>
      <c r="G38" s="60"/>
    </row>
    <row r="39" ht="58.5" customHeight="1" spans="2:7">
      <c r="B39" s="61" t="s">
        <v>46</v>
      </c>
      <c r="C39" s="62"/>
      <c r="D39" s="57">
        <v>1</v>
      </c>
      <c r="E39" s="48">
        <v>25000</v>
      </c>
      <c r="F39" s="49">
        <f t="shared" si="1"/>
        <v>25000</v>
      </c>
      <c r="G39" s="60"/>
    </row>
    <row r="40" ht="15" spans="1:7">
      <c r="A40" s="44"/>
      <c r="B40" s="45" t="s">
        <v>47</v>
      </c>
      <c r="C40" s="46"/>
      <c r="D40" s="57">
        <v>0</v>
      </c>
      <c r="E40" s="48">
        <v>1700</v>
      </c>
      <c r="F40" s="49">
        <f t="shared" si="1"/>
        <v>0</v>
      </c>
      <c r="G40" s="60"/>
    </row>
    <row r="41" ht="45" customHeight="1" spans="1:7">
      <c r="A41" s="44"/>
      <c r="B41" s="45" t="s">
        <v>48</v>
      </c>
      <c r="C41" s="46"/>
      <c r="D41" s="57">
        <v>1</v>
      </c>
      <c r="E41" s="48">
        <v>2000</v>
      </c>
      <c r="F41" s="49">
        <f t="shared" si="1"/>
        <v>2000</v>
      </c>
      <c r="G41" s="60"/>
    </row>
    <row r="42" ht="15" spans="1:7">
      <c r="A42" s="44"/>
      <c r="B42" s="45" t="s">
        <v>49</v>
      </c>
      <c r="C42" s="46"/>
      <c r="D42" s="57">
        <v>0</v>
      </c>
      <c r="E42" s="48">
        <v>12000</v>
      </c>
      <c r="F42" s="49">
        <f t="shared" si="1"/>
        <v>0</v>
      </c>
      <c r="G42" s="60"/>
    </row>
    <row r="43" ht="17.5" spans="1:7">
      <c r="A43" s="63"/>
      <c r="B43" s="54" t="s">
        <v>50</v>
      </c>
      <c r="C43" s="55"/>
      <c r="D43" s="56">
        <f>SUM(F33:F42)</f>
        <v>34900</v>
      </c>
      <c r="E43" s="64"/>
      <c r="F43" s="64"/>
      <c r="G43" s="60"/>
    </row>
    <row r="44" ht="22" spans="1:7">
      <c r="A44" s="65"/>
      <c r="B44" s="66" t="s">
        <v>51</v>
      </c>
      <c r="C44" s="67"/>
      <c r="D44" s="68">
        <f>D31+D43</f>
        <v>98070</v>
      </c>
      <c r="E44" s="69"/>
      <c r="F44" s="69"/>
      <c r="G44" s="60"/>
    </row>
    <row r="45" ht="17.5" spans="1:7">
      <c r="A45" s="70"/>
      <c r="B45" s="71"/>
      <c r="C45" s="71"/>
      <c r="D45" s="72"/>
      <c r="E45" s="73"/>
      <c r="F45" s="74"/>
      <c r="G45" s="58"/>
    </row>
    <row r="46" ht="24" customHeight="1" spans="1:7">
      <c r="A46" s="75"/>
      <c r="B46" s="76" t="s">
        <v>52</v>
      </c>
      <c r="C46" s="77"/>
      <c r="D46" s="9"/>
      <c r="E46" s="78"/>
      <c r="F46" s="79"/>
      <c r="G46" s="80"/>
    </row>
    <row r="47" s="9" customFormat="1" ht="12" customHeight="1" spans="1:7">
      <c r="A47" s="10"/>
      <c r="B47" s="10"/>
      <c r="C47" s="10"/>
      <c r="D47" s="11"/>
      <c r="E47" s="12"/>
      <c r="F47" s="13"/>
      <c r="G47" s="74"/>
    </row>
    <row r="48" s="9" customFormat="1" ht="12.5" spans="1:7">
      <c r="A48" s="81" t="s">
        <v>53</v>
      </c>
      <c r="B48" s="81"/>
      <c r="C48" s="81"/>
      <c r="D48" s="81"/>
      <c r="E48" s="81"/>
      <c r="F48" s="81"/>
      <c r="G48" s="79"/>
    </row>
    <row r="49" ht="12" customHeight="1" spans="1:6">
      <c r="A49" s="81"/>
      <c r="B49" s="81"/>
      <c r="C49" s="81"/>
      <c r="D49" s="81"/>
      <c r="E49" s="81"/>
      <c r="F49" s="81"/>
    </row>
    <row r="50" ht="12.75" customHeight="1" spans="1:7">
      <c r="A50" s="81"/>
      <c r="B50" s="81"/>
      <c r="C50" s="81"/>
      <c r="D50" s="81"/>
      <c r="E50" s="81"/>
      <c r="F50" s="81"/>
      <c r="G50" s="82"/>
    </row>
    <row r="51" ht="15" customHeight="1" spans="1:7">
      <c r="A51" s="83" t="s">
        <v>54</v>
      </c>
      <c r="B51" s="83"/>
      <c r="C51" s="83"/>
      <c r="D51" s="83"/>
      <c r="E51" s="83"/>
      <c r="F51" s="83"/>
      <c r="G51" s="82"/>
    </row>
    <row r="52" ht="15" customHeight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3">
    <mergeCell ref="A1:F1"/>
    <mergeCell ref="A2:F2"/>
    <mergeCell ref="A3:G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1:F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4:C44"/>
    <mergeCell ref="D44:F44"/>
    <mergeCell ref="A51:F51"/>
    <mergeCell ref="A48:F50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2023-02-02T09:27:42Z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CEC43A66D4EB48F99A94064774A87A5A</vt:lpwstr>
  </property>
  <property fmtid="{D5CDD505-2E9C-101B-9397-08002B2CF9AE}" pid="3" name="KSOProductBuildVer">
    <vt:lpwstr>1049-11.2.0.11440</vt:lpwstr>
  </property>
</Properties>
</file>